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1385" windowHeight="8535"/>
  </bookViews>
  <sheets>
    <sheet name="INTRODUCTION" sheetId="4" r:id="rId1"/>
    <sheet name="Log of Wealth" sheetId="1" r:id="rId2"/>
    <sheet name="Sq Root of Wealth" sheetId="5" r:id="rId3"/>
  </sheets>
  <calcPr calcId="145621"/>
</workbook>
</file>

<file path=xl/calcChain.xml><?xml version="1.0" encoding="utf-8"?>
<calcChain xmlns="http://schemas.openxmlformats.org/spreadsheetml/2006/main">
  <c r="C2" i="5" l="1"/>
  <c r="D2" i="5" s="1"/>
  <c r="B3" i="5"/>
  <c r="D3" i="5"/>
  <c r="F3" i="5"/>
  <c r="B11" i="5" s="1"/>
  <c r="C11" i="5" s="1"/>
  <c r="B10" i="5"/>
  <c r="C10" i="5" s="1"/>
  <c r="F4" i="5"/>
  <c r="C2" i="1"/>
  <c r="F4" i="1" s="1"/>
  <c r="B3" i="1"/>
  <c r="D3" i="1"/>
  <c r="F3" i="1"/>
  <c r="B11" i="1" s="1"/>
  <c r="C11" i="1" s="1"/>
  <c r="B10" i="1"/>
  <c r="C10" i="1"/>
  <c r="F2" i="5" l="1"/>
  <c r="B8" i="5" s="1"/>
  <c r="C8" i="5" s="1"/>
  <c r="D4" i="5"/>
  <c r="B15" i="5"/>
  <c r="D2" i="1"/>
  <c r="D4" i="1" l="1"/>
  <c r="F2" i="1"/>
  <c r="B8" i="1" s="1"/>
  <c r="C8" i="1" s="1"/>
  <c r="B9" i="5"/>
  <c r="B16" i="5"/>
  <c r="D11" i="5" s="1"/>
  <c r="B9" i="1" l="1"/>
  <c r="B15" i="1"/>
  <c r="D10" i="5"/>
  <c r="C9" i="5"/>
  <c r="B12" i="5"/>
  <c r="D8" i="5"/>
  <c r="D9" i="5"/>
  <c r="D9" i="1" l="1"/>
  <c r="D11" i="1"/>
  <c r="B16" i="1"/>
  <c r="D10" i="1" s="1"/>
  <c r="C9" i="1"/>
  <c r="B12" i="1"/>
  <c r="D8" i="1" l="1"/>
</calcChain>
</file>

<file path=xl/sharedStrings.xml><?xml version="1.0" encoding="utf-8"?>
<sst xmlns="http://schemas.openxmlformats.org/spreadsheetml/2006/main" count="39" uniqueCount="22">
  <si>
    <t>Begin Wealth</t>
  </si>
  <si>
    <t>Probability</t>
  </si>
  <si>
    <t>Payoff</t>
  </si>
  <si>
    <t>End Wealth</t>
  </si>
  <si>
    <t>Change</t>
  </si>
  <si>
    <t>Expectation</t>
  </si>
  <si>
    <t>Bad result</t>
  </si>
  <si>
    <t>Beginning</t>
  </si>
  <si>
    <t>Good result</t>
  </si>
  <si>
    <t>Linear</t>
  </si>
  <si>
    <t>Log[W}</t>
  </si>
  <si>
    <t>Certainty Eq</t>
  </si>
  <si>
    <t>Slope</t>
  </si>
  <si>
    <t>Intercept</t>
  </si>
  <si>
    <t>Wealth</t>
  </si>
  <si>
    <t>Discount</t>
  </si>
  <si>
    <t>SqRt[W}</t>
  </si>
  <si>
    <t>These simplistic examples assume that only two outcomes can take place and the outcomes are symmetrical. Probabilities can vary but of course must add to 1.</t>
  </si>
  <si>
    <t>By changing the payoff and probability in the highlighted cells you can see how the discount changes. Labels on the graphs may become crowded together and have to be dragged around so they can all be seen.</t>
  </si>
  <si>
    <t>It is important to remember that no one - and we mean NO ONE - knows what utility functions look like. Rather, by observing millions of investors we observe that whatever their utility function, its shape is likely concave, indicating diminishing marginal returns.</t>
  </si>
  <si>
    <t>In Figure 6.5 we suggest several shapes for utility function, the first three being concave. The worksheets that follow illustrate the first two of these, the Log of Wealth (Figure 6.9 in the text) and the Square Root of Wealth. The main difference is in the degree of curvature which reflects the degree of risk aversion. Notice that the discount one requires varies with the difference in specific form of the utility function.</t>
  </si>
  <si>
    <t>The "Log of Wealth" worksheet in this workbook recreates the two outcome example in Figure 6.9 of the text.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</si>
</sst>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_(* #,##0.00000000_);_(* \(#,##0.00000000\);_(* &quot;-&quot;??_);_(@_)"/>
    <numFmt numFmtId="166" formatCode="_(* #,##0.0000000000000_);_(* \(#,##0.0000000000000\);_(* &quot;-&quot;??_);_(@_)"/>
  </numFmts>
  <fonts count="5" x14ac:knownFonts="1">
    <font>
      <sz val="10"/>
      <name val="Arial"/>
    </font>
    <font>
      <sz val="10"/>
      <name val="Arial"/>
    </font>
    <font>
      <sz val="8"/>
      <name val="Arial"/>
    </font>
    <font>
      <sz val="12"/>
      <name val="Arial"/>
    </font>
    <font>
      <sz val="10"/>
      <color indexed="10"/>
      <name val="Arial"/>
    </font>
  </fonts>
  <fills count="3">
    <fill>
      <patternFill patternType="none"/>
    </fill>
    <fill>
      <patternFill patternType="gray125"/>
    </fill>
    <fill>
      <patternFill patternType="solid">
        <fgColor indexed="13"/>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0" fontId="0" fillId="0" borderId="0" xfId="0" applyAlignment="1">
      <alignment horizontal="center"/>
    </xf>
    <xf numFmtId="164" fontId="0" fillId="0" borderId="0" xfId="1" applyNumberFormat="1" applyFont="1"/>
    <xf numFmtId="164" fontId="0" fillId="0" borderId="0" xfId="0" applyNumberFormat="1"/>
    <xf numFmtId="166" fontId="0" fillId="0" borderId="0" xfId="1" applyNumberFormat="1" applyFont="1"/>
    <xf numFmtId="165" fontId="0" fillId="0" borderId="0" xfId="0" applyNumberFormat="1"/>
    <xf numFmtId="0" fontId="0" fillId="0" borderId="0" xfId="0" applyAlignment="1" applyProtection="1">
      <alignment horizontal="center"/>
    </xf>
    <xf numFmtId="0" fontId="0" fillId="2" borderId="0" xfId="0" applyFill="1" applyAlignment="1" applyProtection="1">
      <alignment horizontal="center"/>
      <protection locked="0"/>
    </xf>
    <xf numFmtId="164" fontId="0" fillId="2" borderId="0" xfId="1" applyNumberFormat="1" applyFont="1" applyFill="1" applyProtection="1">
      <protection locked="0"/>
    </xf>
    <xf numFmtId="164" fontId="0" fillId="0" borderId="0" xfId="1" applyNumberFormat="1" applyFont="1" applyFill="1" applyProtection="1"/>
    <xf numFmtId="0" fontId="3" fillId="0" borderId="0" xfId="0" applyFont="1" applyAlignment="1">
      <alignment wrapText="1"/>
    </xf>
    <xf numFmtId="164" fontId="4" fillId="0" borderId="1" xfId="0" applyNumberFormat="1" applyFon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2436974789916"/>
          <c:y val="9.4203231867187029E-2"/>
          <c:w val="0.80042016806722693"/>
          <c:h val="0.64130661694200397"/>
        </c:manualLayout>
      </c:layout>
      <c:scatterChart>
        <c:scatterStyle val="lineMarker"/>
        <c:varyColors val="0"/>
        <c:ser>
          <c:idx val="0"/>
          <c:order val="0"/>
          <c:tx>
            <c:strRef>
              <c:f>'Log of Wealth'!$C$7</c:f>
              <c:strCache>
                <c:ptCount val="1"/>
                <c:pt idx="0">
                  <c:v>Log[W}</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dLbls>
            <c:dLbl>
              <c:idx val="0"/>
              <c:delete val="1"/>
            </c:dLbl>
            <c:dLbl>
              <c:idx val="1"/>
              <c:layout>
                <c:manualLayout>
                  <c:x val="-0.11930457222258985"/>
                  <c:y val="-3.6591388647698106E-2"/>
                </c:manualLayout>
              </c:layout>
              <c:dLblPos val="r"/>
              <c:showLegendKey val="0"/>
              <c:showVal val="0"/>
              <c:showCatName val="1"/>
              <c:showSerName val="0"/>
              <c:showPercent val="0"/>
              <c:showBubbleSize val="0"/>
            </c:dLbl>
            <c:dLbl>
              <c:idx val="2"/>
              <c:layout>
                <c:manualLayout>
                  <c:x val="-7.9481902997419446E-2"/>
                  <c:y val="-6.8527525418890775E-2"/>
                </c:manualLayout>
              </c:layout>
              <c:dLblPos val="r"/>
              <c:showLegendKey val="0"/>
              <c:showVal val="0"/>
              <c:showCatName val="1"/>
              <c:showSerName val="0"/>
              <c:showPercent val="0"/>
              <c:showBubbleSize val="0"/>
            </c:dLbl>
            <c:dLbl>
              <c:idx val="3"/>
              <c:delete val="1"/>
            </c:dLbl>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1"/>
            <c:showSerName val="0"/>
            <c:showPercent val="0"/>
            <c:showBubbleSize val="0"/>
            <c:showLeaderLines val="0"/>
          </c:dLbls>
          <c:xVal>
            <c:numRef>
              <c:f>'Log of Wealth'!$B$8:$B$11</c:f>
              <c:numCache>
                <c:formatCode>_(* #,##0_);_(* \(#,##0\);_(* "-"??_);_(@_)</c:formatCode>
                <c:ptCount val="4"/>
                <c:pt idx="0">
                  <c:v>50000</c:v>
                </c:pt>
                <c:pt idx="1">
                  <c:v>86602.540378443766</c:v>
                </c:pt>
                <c:pt idx="2">
                  <c:v>100000</c:v>
                </c:pt>
                <c:pt idx="3">
                  <c:v>150000</c:v>
                </c:pt>
              </c:numCache>
            </c:numRef>
          </c:xVal>
          <c:yVal>
            <c:numRef>
              <c:f>'Log of Wealth'!$C$8:$C$11</c:f>
              <c:numCache>
                <c:formatCode>General</c:formatCode>
                <c:ptCount val="4"/>
                <c:pt idx="0">
                  <c:v>10.819778284410283</c:v>
                </c:pt>
                <c:pt idx="1">
                  <c:v>11.369084428744337</c:v>
                </c:pt>
                <c:pt idx="2">
                  <c:v>11.512925464970229</c:v>
                </c:pt>
                <c:pt idx="3">
                  <c:v>11.918390573078392</c:v>
                </c:pt>
              </c:numCache>
            </c:numRef>
          </c:yVal>
          <c:smooth val="0"/>
        </c:ser>
        <c:ser>
          <c:idx val="1"/>
          <c:order val="1"/>
          <c:tx>
            <c:strRef>
              <c:f>'Log of Wealth'!$D$7</c:f>
              <c:strCache>
                <c:ptCount val="1"/>
                <c:pt idx="0">
                  <c:v>Linear</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dLbls>
            <c:dLbl>
              <c:idx val="1"/>
              <c:layout/>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1"/>
              <c:showSerName val="0"/>
              <c:showPercent val="0"/>
              <c:showBubbleSize val="0"/>
            </c:dLbl>
            <c:dLbl>
              <c:idx val="2"/>
              <c:layout/>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1"/>
              <c:showSerName val="0"/>
              <c:showPercent val="0"/>
              <c:showBubbleSize val="0"/>
            </c:dLbl>
            <c:showLegendKey val="0"/>
            <c:showVal val="0"/>
            <c:showCatName val="0"/>
            <c:showSerName val="0"/>
            <c:showPercent val="0"/>
            <c:showBubbleSize val="0"/>
          </c:dLbls>
          <c:xVal>
            <c:numRef>
              <c:f>'Log of Wealth'!$B$8:$B$11</c:f>
              <c:numCache>
                <c:formatCode>_(* #,##0_);_(* \(#,##0\);_(* "-"??_);_(@_)</c:formatCode>
                <c:ptCount val="4"/>
                <c:pt idx="0">
                  <c:v>50000</c:v>
                </c:pt>
                <c:pt idx="1">
                  <c:v>86602.540378443766</c:v>
                </c:pt>
                <c:pt idx="2">
                  <c:v>100000</c:v>
                </c:pt>
                <c:pt idx="3">
                  <c:v>150000</c:v>
                </c:pt>
              </c:numCache>
            </c:numRef>
          </c:xVal>
          <c:yVal>
            <c:numRef>
              <c:f>'Log of Wealth'!$D$8:$D$11</c:f>
              <c:numCache>
                <c:formatCode>_(* #,##0.00000000_);_(* \(#,##0.00000000\);_(* "-"??_);_(@_)</c:formatCode>
                <c:ptCount val="4"/>
                <c:pt idx="0">
                  <c:v>10.819778284410283</c:v>
                </c:pt>
                <c:pt idx="1">
                  <c:v>11.221898290972574</c:v>
                </c:pt>
                <c:pt idx="2">
                  <c:v>11.369084428744339</c:v>
                </c:pt>
                <c:pt idx="3">
                  <c:v>11.918390573078394</c:v>
                </c:pt>
              </c:numCache>
            </c:numRef>
          </c:yVal>
          <c:smooth val="0"/>
        </c:ser>
        <c:dLbls>
          <c:showLegendKey val="0"/>
          <c:showVal val="0"/>
          <c:showCatName val="0"/>
          <c:showSerName val="0"/>
          <c:showPercent val="0"/>
          <c:showBubbleSize val="0"/>
        </c:dLbls>
        <c:axId val="118497280"/>
        <c:axId val="118499584"/>
      </c:scatterChart>
      <c:valAx>
        <c:axId val="118497280"/>
        <c:scaling>
          <c:orientation val="minMax"/>
          <c:max val="150000"/>
          <c:min val="50000"/>
        </c:scaling>
        <c:delete val="0"/>
        <c:axPos val="b"/>
        <c:majorGridlines>
          <c:spPr>
            <a:ln w="3175">
              <a:solidFill>
                <a:srgbClr val="000000"/>
              </a:solidFill>
              <a:prstDash val="solid"/>
            </a:ln>
          </c:spPr>
        </c:majorGridlines>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499584"/>
        <c:crosses val="autoZero"/>
        <c:crossBetween val="midCat"/>
        <c:majorUnit val="50000"/>
        <c:minorUnit val="4000"/>
      </c:valAx>
      <c:valAx>
        <c:axId val="1184995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497280"/>
        <c:crossesAt val="0"/>
        <c:crossBetween val="midCat"/>
      </c:valAx>
      <c:spPr>
        <a:noFill/>
        <a:ln w="25400">
          <a:noFill/>
        </a:ln>
      </c:spPr>
    </c:plotArea>
    <c:legend>
      <c:legendPos val="b"/>
      <c:layout>
        <c:manualLayout>
          <c:xMode val="edge"/>
          <c:yMode val="edge"/>
          <c:x val="0.34663865546218486"/>
          <c:y val="0.88768430028695466"/>
          <c:w val="0.3235294117647059"/>
          <c:h val="8.695682941586495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4033613445378"/>
          <c:y val="9.4203231867187029E-2"/>
          <c:w val="0.80882352941176472"/>
          <c:h val="0.64130661694200397"/>
        </c:manualLayout>
      </c:layout>
      <c:scatterChart>
        <c:scatterStyle val="lineMarker"/>
        <c:varyColors val="0"/>
        <c:ser>
          <c:idx val="0"/>
          <c:order val="0"/>
          <c:tx>
            <c:strRef>
              <c:f>'Sq Root of Wealth'!$C$7</c:f>
              <c:strCache>
                <c:ptCount val="1"/>
                <c:pt idx="0">
                  <c:v>SqRt[W}</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dLbls>
            <c:dLbl>
              <c:idx val="0"/>
              <c:delete val="1"/>
            </c:dLbl>
            <c:dLbl>
              <c:idx val="1"/>
              <c:layout>
                <c:manualLayout>
                  <c:x val="-0.1282421314982686"/>
                  <c:y val="-4.416217587943292E-2"/>
                </c:manualLayout>
              </c:layout>
              <c:dLblPos val="r"/>
              <c:showLegendKey val="0"/>
              <c:showVal val="0"/>
              <c:showCatName val="1"/>
              <c:showSerName val="0"/>
              <c:showPercent val="0"/>
              <c:showBubbleSize val="0"/>
            </c:dLbl>
            <c:dLbl>
              <c:idx val="3"/>
              <c:delete val="1"/>
            </c:dLbl>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1"/>
            <c:showSerName val="0"/>
            <c:showPercent val="0"/>
            <c:showBubbleSize val="0"/>
            <c:showLeaderLines val="0"/>
          </c:dLbls>
          <c:xVal>
            <c:numRef>
              <c:f>'Sq Root of Wealth'!$B$8:$B$11</c:f>
              <c:numCache>
                <c:formatCode>_(* #,##0_);_(* \(#,##0\);_(* "-"??_);_(@_)</c:formatCode>
                <c:ptCount val="4"/>
                <c:pt idx="0">
                  <c:v>50000</c:v>
                </c:pt>
                <c:pt idx="1">
                  <c:v>93301.270189221919</c:v>
                </c:pt>
                <c:pt idx="2">
                  <c:v>100000</c:v>
                </c:pt>
                <c:pt idx="3">
                  <c:v>150000</c:v>
                </c:pt>
              </c:numCache>
            </c:numRef>
          </c:xVal>
          <c:yVal>
            <c:numRef>
              <c:f>'Sq Root of Wealth'!$C$8:$C$11</c:f>
              <c:numCache>
                <c:formatCode>General</c:formatCode>
                <c:ptCount val="4"/>
                <c:pt idx="0">
                  <c:v>223.60679774997897</c:v>
                </c:pt>
                <c:pt idx="1">
                  <c:v>305.4525661853603</c:v>
                </c:pt>
                <c:pt idx="2">
                  <c:v>316.22776601683796</c:v>
                </c:pt>
                <c:pt idx="3">
                  <c:v>387.29833462074168</c:v>
                </c:pt>
              </c:numCache>
            </c:numRef>
          </c:yVal>
          <c:smooth val="0"/>
        </c:ser>
        <c:ser>
          <c:idx val="1"/>
          <c:order val="1"/>
          <c:tx>
            <c:strRef>
              <c:f>'Sq Root of Wealth'!$D$7</c:f>
              <c:strCache>
                <c:ptCount val="1"/>
                <c:pt idx="0">
                  <c:v>Linear</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dLbls>
            <c:dLbl>
              <c:idx val="0"/>
              <c:delete val="1"/>
            </c:dLbl>
            <c:dLbl>
              <c:idx val="1"/>
              <c:layout>
                <c:manualLayout>
                  <c:x val="-2.9502635699949289E-2"/>
                  <c:y val="5.6153575373368514E-2"/>
                </c:manualLayout>
              </c:layout>
              <c:dLblPos val="r"/>
              <c:showLegendKey val="0"/>
              <c:showVal val="0"/>
              <c:showCatName val="1"/>
              <c:showSerName val="0"/>
              <c:showPercent val="0"/>
              <c:showBubbleSize val="0"/>
            </c:dLbl>
            <c:dLbl>
              <c:idx val="2"/>
              <c:layout>
                <c:manualLayout>
                  <c:x val="-1.0154171904982481E-2"/>
                  <c:y val="-8.7640590587365425E-2"/>
                </c:manualLayout>
              </c:layout>
              <c:dLblPos val="r"/>
              <c:showLegendKey val="0"/>
              <c:showVal val="0"/>
              <c:showCatName val="1"/>
              <c:showSerName val="0"/>
              <c:showPercent val="0"/>
              <c:showBubbleSize val="0"/>
            </c:dLbl>
            <c:dLbl>
              <c:idx val="3"/>
              <c:delete val="1"/>
            </c:dLbl>
            <c:spPr>
              <a:noFill/>
              <a:ln w="25400">
                <a:noFill/>
              </a:ln>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1"/>
            <c:showSerName val="0"/>
            <c:showPercent val="0"/>
            <c:showBubbleSize val="0"/>
            <c:showLeaderLines val="0"/>
          </c:dLbls>
          <c:xVal>
            <c:numRef>
              <c:f>'Sq Root of Wealth'!$B$8:$B$11</c:f>
              <c:numCache>
                <c:formatCode>_(* #,##0_);_(* \(#,##0\);_(* "-"??_);_(@_)</c:formatCode>
                <c:ptCount val="4"/>
                <c:pt idx="0">
                  <c:v>50000</c:v>
                </c:pt>
                <c:pt idx="1">
                  <c:v>93301.270189221919</c:v>
                </c:pt>
                <c:pt idx="2">
                  <c:v>100000</c:v>
                </c:pt>
                <c:pt idx="3">
                  <c:v>150000</c:v>
                </c:pt>
              </c:numCache>
            </c:numRef>
          </c:xVal>
          <c:yVal>
            <c:numRef>
              <c:f>'Sq Root of Wealth'!$D$8:$D$11</c:f>
              <c:numCache>
                <c:formatCode>_(* #,##0.00000000_);_(* \(#,##0.00000000\);_(* "-"??_);_(@_)</c:formatCode>
                <c:ptCount val="4"/>
                <c:pt idx="0">
                  <c:v>223.60679774997897</c:v>
                </c:pt>
                <c:pt idx="1">
                  <c:v>294.48731240727773</c:v>
                </c:pt>
                <c:pt idx="2">
                  <c:v>305.4525661853603</c:v>
                </c:pt>
                <c:pt idx="3">
                  <c:v>387.29833462074168</c:v>
                </c:pt>
              </c:numCache>
            </c:numRef>
          </c:yVal>
          <c:smooth val="0"/>
        </c:ser>
        <c:dLbls>
          <c:showLegendKey val="0"/>
          <c:showVal val="0"/>
          <c:showCatName val="0"/>
          <c:showSerName val="0"/>
          <c:showPercent val="0"/>
          <c:showBubbleSize val="0"/>
        </c:dLbls>
        <c:axId val="148763392"/>
        <c:axId val="148764928"/>
      </c:scatterChart>
      <c:valAx>
        <c:axId val="148763392"/>
        <c:scaling>
          <c:orientation val="minMax"/>
          <c:max val="150000"/>
          <c:min val="50000"/>
        </c:scaling>
        <c:delete val="0"/>
        <c:axPos val="b"/>
        <c:majorGridlines>
          <c:spPr>
            <a:ln w="3175">
              <a:solidFill>
                <a:srgbClr val="000000"/>
              </a:solidFill>
              <a:prstDash val="solid"/>
            </a:ln>
          </c:spPr>
        </c:majorGridlines>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8764928"/>
        <c:crosses val="autoZero"/>
        <c:crossBetween val="midCat"/>
        <c:majorUnit val="50000"/>
        <c:minorUnit val="50000"/>
      </c:valAx>
      <c:valAx>
        <c:axId val="148764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8763392"/>
        <c:crosses val="autoZero"/>
        <c:crossBetween val="midCat"/>
      </c:valAx>
      <c:spPr>
        <a:noFill/>
        <a:ln w="25400">
          <a:noFill/>
        </a:ln>
      </c:spPr>
    </c:plotArea>
    <c:legend>
      <c:legendPos val="b"/>
      <c:layout>
        <c:manualLayout>
          <c:xMode val="edge"/>
          <c:yMode val="edge"/>
          <c:x val="0.33403361344537813"/>
          <c:y val="0.88768430028695466"/>
          <c:w val="0.34033613445378152"/>
          <c:h val="8.695682941586495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238125</xdr:colOff>
      <xdr:row>6</xdr:row>
      <xdr:rowOff>47625</xdr:rowOff>
    </xdr:from>
    <xdr:to>
      <xdr:col>11</xdr:col>
      <xdr:colOff>200025</xdr:colOff>
      <xdr:row>22</xdr:row>
      <xdr:rowOff>66675</xdr:rowOff>
    </xdr:to>
    <xdr:graphicFrame macro="">
      <xdr:nvGraphicFramePr>
        <xdr:cNvPr id="1031"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171450</xdr:colOff>
      <xdr:row>5</xdr:row>
      <xdr:rowOff>66675</xdr:rowOff>
    </xdr:from>
    <xdr:to>
      <xdr:col>11</xdr:col>
      <xdr:colOff>133350</xdr:colOff>
      <xdr:row>21</xdr:row>
      <xdr:rowOff>85725</xdr:rowOff>
    </xdr:to>
    <xdr:graphicFrame macro="">
      <xdr:nvGraphicFramePr>
        <xdr:cNvPr id="205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tabSelected="1" workbookViewId="0"/>
  </sheetViews>
  <sheetFormatPr defaultRowHeight="15" x14ac:dyDescent="0.2"/>
  <cols>
    <col min="1" max="1" width="127.85546875" style="10" customWidth="1"/>
  </cols>
  <sheetData>
    <row r="1" spans="1:1" x14ac:dyDescent="0.2">
      <c r="A1" s="10" t="s">
        <v>21</v>
      </c>
    </row>
    <row r="3" spans="1:1" ht="30" x14ac:dyDescent="0.2">
      <c r="A3" s="10" t="s">
        <v>18</v>
      </c>
    </row>
    <row r="5" spans="1:1" ht="45" x14ac:dyDescent="0.2">
      <c r="A5" s="10" t="s">
        <v>19</v>
      </c>
    </row>
    <row r="7" spans="1:1" ht="60" x14ac:dyDescent="0.2">
      <c r="A7" s="10" t="s">
        <v>20</v>
      </c>
    </row>
    <row r="9" spans="1:1" ht="30" x14ac:dyDescent="0.2">
      <c r="A9" s="10" t="s">
        <v>17</v>
      </c>
    </row>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heetViews>
  <sheetFormatPr defaultRowHeight="12.75" x14ac:dyDescent="0.2"/>
  <cols>
    <col min="1" max="1" width="10.85546875" bestFit="1" customWidth="1"/>
    <col min="2" max="2" width="16.85546875" bestFit="1" customWidth="1"/>
    <col min="3" max="3" width="11.85546875" bestFit="1" customWidth="1"/>
    <col min="4" max="4" width="12.7109375" bestFit="1" customWidth="1"/>
    <col min="5" max="5" width="12.140625" bestFit="1" customWidth="1"/>
    <col min="6" max="6" width="10.7109375" bestFit="1" customWidth="1"/>
  </cols>
  <sheetData>
    <row r="1" spans="1:6" s="1" customFormat="1" x14ac:dyDescent="0.2">
      <c r="B1" s="1" t="s">
        <v>1</v>
      </c>
      <c r="C1" s="1" t="s">
        <v>2</v>
      </c>
      <c r="D1" s="1" t="s">
        <v>4</v>
      </c>
      <c r="E1" s="1" t="s">
        <v>0</v>
      </c>
      <c r="F1" s="1" t="s">
        <v>3</v>
      </c>
    </row>
    <row r="2" spans="1:6" x14ac:dyDescent="0.2">
      <c r="B2" s="7">
        <v>0.5</v>
      </c>
      <c r="C2" s="9">
        <f>-C3</f>
        <v>-100000</v>
      </c>
      <c r="D2" s="2">
        <f>B2*C2</f>
        <v>-50000</v>
      </c>
      <c r="E2" s="2">
        <v>100000</v>
      </c>
      <c r="F2" s="2">
        <f>E2+D2</f>
        <v>50000</v>
      </c>
    </row>
    <row r="3" spans="1:6" x14ac:dyDescent="0.2">
      <c r="B3" s="6">
        <f>1-B2</f>
        <v>0.5</v>
      </c>
      <c r="C3" s="8">
        <v>100000</v>
      </c>
      <c r="D3" s="2">
        <f>B3*C3</f>
        <v>50000</v>
      </c>
      <c r="E3" s="2">
        <v>100000</v>
      </c>
      <c r="F3" s="2">
        <f>E3+D3</f>
        <v>150000</v>
      </c>
    </row>
    <row r="4" spans="1:6" x14ac:dyDescent="0.2">
      <c r="C4" s="1" t="s">
        <v>5</v>
      </c>
      <c r="D4">
        <f>SUM(D2:D3)</f>
        <v>0</v>
      </c>
      <c r="F4" s="2">
        <f>E2+(B2*C2)+(B3*C3)</f>
        <v>100000</v>
      </c>
    </row>
    <row r="5" spans="1:6" x14ac:dyDescent="0.2">
      <c r="C5" s="1"/>
      <c r="F5" s="2"/>
    </row>
    <row r="6" spans="1:6" x14ac:dyDescent="0.2">
      <c r="C6" s="1"/>
      <c r="F6" s="2"/>
    </row>
    <row r="7" spans="1:6" x14ac:dyDescent="0.2">
      <c r="B7" s="1" t="s">
        <v>14</v>
      </c>
      <c r="C7" s="1" t="s">
        <v>10</v>
      </c>
      <c r="D7" s="1" t="s">
        <v>9</v>
      </c>
    </row>
    <row r="8" spans="1:6" x14ac:dyDescent="0.2">
      <c r="A8" t="s">
        <v>6</v>
      </c>
      <c r="B8" s="3">
        <f>F2</f>
        <v>50000</v>
      </c>
      <c r="C8">
        <f>LN(B8)</f>
        <v>10.819778284410283</v>
      </c>
      <c r="D8" s="5">
        <f>(E2+D2)*$B$15+$B$16</f>
        <v>10.819778284410283</v>
      </c>
    </row>
    <row r="9" spans="1:6" x14ac:dyDescent="0.2">
      <c r="A9" t="s">
        <v>11</v>
      </c>
      <c r="B9" s="2">
        <f>EXP(B2*C8+B3*C11)</f>
        <v>86602.540378443766</v>
      </c>
      <c r="C9">
        <f>LN(B9)</f>
        <v>11.369084428744337</v>
      </c>
      <c r="D9" s="5">
        <f>($B$15*B9)+$B$16</f>
        <v>11.221898290972574</v>
      </c>
    </row>
    <row r="10" spans="1:6" x14ac:dyDescent="0.2">
      <c r="A10" t="s">
        <v>7</v>
      </c>
      <c r="B10" s="3">
        <f>E2</f>
        <v>100000</v>
      </c>
      <c r="C10">
        <f>LN(B10)</f>
        <v>11.512925464970229</v>
      </c>
      <c r="D10" s="5">
        <f>E2*$B$15+$B$16</f>
        <v>11.369084428744339</v>
      </c>
    </row>
    <row r="11" spans="1:6" ht="13.5" thickBot="1" x14ac:dyDescent="0.25">
      <c r="A11" t="s">
        <v>8</v>
      </c>
      <c r="B11" s="3">
        <f>F3</f>
        <v>150000</v>
      </c>
      <c r="C11">
        <f>LN(B11)</f>
        <v>11.918390573078392</v>
      </c>
      <c r="D11" s="5">
        <f>(E3+D3)*$B$15+$B$16</f>
        <v>11.918390573078394</v>
      </c>
    </row>
    <row r="12" spans="1:6" ht="13.5" thickBot="1" x14ac:dyDescent="0.25">
      <c r="A12" t="s">
        <v>15</v>
      </c>
      <c r="B12" s="11">
        <f>B10-B9</f>
        <v>13397.459621556234</v>
      </c>
    </row>
    <row r="14" spans="1:6" x14ac:dyDescent="0.2">
      <c r="A14" t="s">
        <v>9</v>
      </c>
    </row>
    <row r="15" spans="1:6" x14ac:dyDescent="0.2">
      <c r="A15" t="s">
        <v>12</v>
      </c>
      <c r="B15" s="4">
        <f>(C11-C8)/(B11-B8)</f>
        <v>1.0986122886681091E-5</v>
      </c>
    </row>
    <row r="16" spans="1:6" x14ac:dyDescent="0.2">
      <c r="A16" t="s">
        <v>13</v>
      </c>
      <c r="B16">
        <f>C8-(B15*B8)</f>
        <v>10.27047214007623</v>
      </c>
    </row>
  </sheetData>
  <phoneticPr fontId="2" type="noConversion"/>
  <printOptions headings="1" gridLines="1"/>
  <pageMargins left="0.75" right="0.75" top="1" bottom="1" header="0.5" footer="0.5"/>
  <pageSetup scale="92" orientation="landscape" horizontalDpi="4294967295"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heetViews>
  <sheetFormatPr defaultRowHeight="12.75" x14ac:dyDescent="0.2"/>
  <cols>
    <col min="1" max="1" width="10.85546875" bestFit="1" customWidth="1"/>
    <col min="2" max="2" width="16.85546875" bestFit="1" customWidth="1"/>
    <col min="3" max="3" width="12.42578125" bestFit="1" customWidth="1"/>
    <col min="4" max="4" width="13.85546875" bestFit="1" customWidth="1"/>
    <col min="5" max="5" width="12.140625" bestFit="1" customWidth="1"/>
    <col min="6" max="6" width="10.7109375" bestFit="1" customWidth="1"/>
  </cols>
  <sheetData>
    <row r="1" spans="1:6" s="1" customFormat="1" x14ac:dyDescent="0.2">
      <c r="B1" s="1" t="s">
        <v>1</v>
      </c>
      <c r="C1" s="1" t="s">
        <v>2</v>
      </c>
      <c r="D1" s="1" t="s">
        <v>4</v>
      </c>
      <c r="E1" s="1" t="s">
        <v>0</v>
      </c>
      <c r="F1" s="1" t="s">
        <v>3</v>
      </c>
    </row>
    <row r="2" spans="1:6" x14ac:dyDescent="0.2">
      <c r="B2" s="7">
        <v>0.5</v>
      </c>
      <c r="C2" s="9">
        <f>-C3</f>
        <v>-100000</v>
      </c>
      <c r="D2" s="2">
        <f>B2*C2</f>
        <v>-50000</v>
      </c>
      <c r="E2" s="2">
        <v>100000</v>
      </c>
      <c r="F2" s="2">
        <f>E2+D2</f>
        <v>50000</v>
      </c>
    </row>
    <row r="3" spans="1:6" x14ac:dyDescent="0.2">
      <c r="B3" s="6">
        <f>1-B2</f>
        <v>0.5</v>
      </c>
      <c r="C3" s="8">
        <v>100000</v>
      </c>
      <c r="D3" s="2">
        <f>B3*C3</f>
        <v>50000</v>
      </c>
      <c r="E3" s="2">
        <v>100000</v>
      </c>
      <c r="F3" s="2">
        <f>E3+D3</f>
        <v>150000</v>
      </c>
    </row>
    <row r="4" spans="1:6" x14ac:dyDescent="0.2">
      <c r="C4" s="1" t="s">
        <v>5</v>
      </c>
      <c r="D4">
        <f>SUM(D2:D3)</f>
        <v>0</v>
      </c>
      <c r="F4" s="2">
        <f>E2+(B2*C2)+(B3*C3)</f>
        <v>100000</v>
      </c>
    </row>
    <row r="5" spans="1:6" x14ac:dyDescent="0.2">
      <c r="C5" s="1"/>
      <c r="F5" s="2"/>
    </row>
    <row r="6" spans="1:6" x14ac:dyDescent="0.2">
      <c r="C6" s="1"/>
      <c r="F6" s="2"/>
    </row>
    <row r="7" spans="1:6" x14ac:dyDescent="0.2">
      <c r="B7" s="1" t="s">
        <v>14</v>
      </c>
      <c r="C7" s="1" t="s">
        <v>16</v>
      </c>
      <c r="D7" s="1" t="s">
        <v>9</v>
      </c>
    </row>
    <row r="8" spans="1:6" x14ac:dyDescent="0.2">
      <c r="A8" t="s">
        <v>6</v>
      </c>
      <c r="B8" s="3">
        <f>F2</f>
        <v>50000</v>
      </c>
      <c r="C8">
        <f>SQRT(B8)</f>
        <v>223.60679774997897</v>
      </c>
      <c r="D8" s="5">
        <f>(E2+D2)*$B$15+$B$16</f>
        <v>223.60679774997897</v>
      </c>
    </row>
    <row r="9" spans="1:6" x14ac:dyDescent="0.2">
      <c r="A9" t="s">
        <v>11</v>
      </c>
      <c r="B9" s="2">
        <f>(B2*C8+B3*C11)^2</f>
        <v>93301.270189221919</v>
      </c>
      <c r="C9">
        <f>SQRT(B9)</f>
        <v>305.4525661853603</v>
      </c>
      <c r="D9" s="5">
        <f>($B$15*B9)+$B$16</f>
        <v>294.48731240727773</v>
      </c>
    </row>
    <row r="10" spans="1:6" x14ac:dyDescent="0.2">
      <c r="A10" t="s">
        <v>7</v>
      </c>
      <c r="B10" s="3">
        <f>E2</f>
        <v>100000</v>
      </c>
      <c r="C10">
        <f>SQRT(B10)</f>
        <v>316.22776601683796</v>
      </c>
      <c r="D10" s="5">
        <f>E2*$B$15+$B$16</f>
        <v>305.4525661853603</v>
      </c>
    </row>
    <row r="11" spans="1:6" ht="13.5" thickBot="1" x14ac:dyDescent="0.25">
      <c r="A11" t="s">
        <v>8</v>
      </c>
      <c r="B11" s="3">
        <f>F3</f>
        <v>150000</v>
      </c>
      <c r="C11">
        <f>SQRT(B11)</f>
        <v>387.29833462074168</v>
      </c>
      <c r="D11" s="5">
        <f>(E3+D3)*$B$15+$B$16</f>
        <v>387.29833462074168</v>
      </c>
    </row>
    <row r="12" spans="1:6" ht="13.5" thickBot="1" x14ac:dyDescent="0.25">
      <c r="A12" t="s">
        <v>15</v>
      </c>
      <c r="B12" s="11">
        <f>B10-B9</f>
        <v>6698.7298107780807</v>
      </c>
    </row>
    <row r="14" spans="1:6" x14ac:dyDescent="0.2">
      <c r="A14" t="s">
        <v>9</v>
      </c>
    </row>
    <row r="15" spans="1:6" x14ac:dyDescent="0.2">
      <c r="A15" t="s">
        <v>12</v>
      </c>
      <c r="B15" s="4">
        <f>(C11-C8)/(B11-B8)</f>
        <v>1.6369153687076272E-3</v>
      </c>
    </row>
    <row r="16" spans="1:6" x14ac:dyDescent="0.2">
      <c r="A16" t="s">
        <v>13</v>
      </c>
      <c r="B16">
        <f>C8-(B15*B8)</f>
        <v>141.76102931459761</v>
      </c>
    </row>
  </sheetData>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Log of Wealth</vt:lpstr>
      <vt:lpstr>Sq Root of Wealth</vt:lpstr>
    </vt:vector>
  </TitlesOfParts>
  <Company>San Diego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 J. Brown</dc:creator>
  <cp:lastModifiedBy>Roger J Brown</cp:lastModifiedBy>
  <cp:lastPrinted>2004-05-17T04:51:08Z</cp:lastPrinted>
  <dcterms:created xsi:type="dcterms:W3CDTF">2004-05-17T01:52:13Z</dcterms:created>
  <dcterms:modified xsi:type="dcterms:W3CDTF">2012-04-24T02:08:50Z</dcterms:modified>
</cp:coreProperties>
</file>